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Funil" sheetId="2" state="visible" r:id="rId2"/>
    <sheet xmlns:r="http://schemas.openxmlformats.org/officeDocument/2006/relationships" name="Semanas" sheetId="3" state="visible" r:id="rId3"/>
    <sheet xmlns:r="http://schemas.openxmlformats.org/officeDocument/2006/relationships" name="Diário" sheetId="4" state="visible" r:id="rId4"/>
    <sheet xmlns:r="http://schemas.openxmlformats.org/officeDocument/2006/relationships" name="Motivos de perda" sheetId="5" state="visible" r:id="rId5"/>
    <sheet xmlns:r="http://schemas.openxmlformats.org/officeDocument/2006/relationships" name="Origens" sheetId="6" state="visible" r:id="rId6"/>
    <sheet xmlns:r="http://schemas.openxmlformats.org/officeDocument/2006/relationships" name="Campanhas" sheetId="7" state="visible" r:id="rId7"/>
    <sheet xmlns:r="http://schemas.openxmlformats.org/officeDocument/2006/relationships" name="Criativos Meta" sheetId="8" state="visible" r:id="rId8"/>
    <sheet xmlns:r="http://schemas.openxmlformats.org/officeDocument/2006/relationships" name="Horário" sheetId="9" state="visible" r:id="rId9"/>
    <sheet xmlns:r="http://schemas.openxmlformats.org/officeDocument/2006/relationships" name="Dia da semana" sheetId="10" state="visible" r:id="rId10"/>
    <sheet xmlns:r="http://schemas.openxmlformats.org/officeDocument/2006/relationships" name="Atendentes" sheetId="11" state="visible" r:id="rId11"/>
    <sheet xmlns:r="http://schemas.openxmlformats.org/officeDocument/2006/relationships" name="Pipeline aberto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&quot;R$&quot; #,##0"/>
    <numFmt numFmtId="166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i val="1"/>
      <color rgb="007F877F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1F5B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3" fontId="2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166" fontId="4" fillId="0" borderId="0" pivotButton="0" quotePrefix="0" xfId="0"/>
    <xf numFmtId="165" fontId="4" fillId="0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Indicador</t>
        </is>
      </c>
      <c r="B1" s="1" t="inlineStr">
        <is>
          <t>Valor</t>
        </is>
      </c>
    </row>
    <row r="2">
      <c r="A2" s="2" t="inlineStr">
        <is>
          <t>Leads recebidos</t>
        </is>
      </c>
      <c r="B2" s="3" t="n">
        <v>2233</v>
      </c>
    </row>
    <row r="3">
      <c r="A3" s="2" t="inlineStr">
        <is>
          <t>Leads/dia (média)</t>
        </is>
      </c>
      <c r="B3" s="4">
        <f>B2/25</f>
        <v/>
      </c>
    </row>
    <row r="4">
      <c r="A4" s="2" t="inlineStr">
        <is>
          <t>Reservas</t>
        </is>
      </c>
      <c r="B4" s="3" t="n">
        <v>18</v>
      </c>
    </row>
    <row r="5">
      <c r="A5" s="2" t="inlineStr">
        <is>
          <t>Taxa lead → reserva</t>
        </is>
      </c>
      <c r="B5" s="5">
        <f>B4/B2</f>
        <v/>
      </c>
    </row>
    <row r="6">
      <c r="A6" s="2" t="inlineStr">
        <is>
          <t>Receita registrada (R$)</t>
        </is>
      </c>
      <c r="B6" s="6" t="n">
        <v>149700</v>
      </c>
    </row>
    <row r="7">
      <c r="A7" s="2" t="inlineStr">
        <is>
          <t>Ticket médio (R$)</t>
        </is>
      </c>
      <c r="B7" s="6">
        <f>B6/B4</f>
        <v/>
      </c>
    </row>
    <row r="8">
      <c r="A8" s="2" t="inlineStr">
        <is>
          <t>Receita da base (R$)</t>
        </is>
      </c>
      <c r="B8" s="6" t="n">
        <v>102000</v>
      </c>
    </row>
    <row r="9">
      <c r="A9" s="2" t="inlineStr">
        <is>
          <t>% receita da base</t>
        </is>
      </c>
      <c r="B9" s="7">
        <f>B8/B6</f>
        <v/>
      </c>
    </row>
    <row r="10">
      <c r="A10" s="2" t="inlineStr">
        <is>
          <t>Leads que sumiram na 1ª conversa (%)</t>
        </is>
      </c>
      <c r="B10" s="7" t="n">
        <v>0.545</v>
      </c>
    </row>
    <row r="11">
      <c r="A11" s="2" t="inlineStr">
        <is>
          <t>Chegaram ao orçamento</t>
        </is>
      </c>
      <c r="B11" s="3" t="n">
        <v>770</v>
      </c>
    </row>
    <row r="12">
      <c r="A12" s="2" t="inlineStr">
        <is>
          <t>% leads → orçamento</t>
        </is>
      </c>
      <c r="B12" s="7">
        <f>B11/B2</f>
        <v/>
      </c>
    </row>
    <row r="13">
      <c r="A13" s="2" t="inlineStr">
        <is>
          <t>% orçamento → reserva</t>
        </is>
      </c>
      <c r="B13" s="7">
        <f>B4/B11</f>
        <v/>
      </c>
    </row>
    <row r="14">
      <c r="A14" s="2" t="inlineStr">
        <is>
          <t>Perdidos pós-orçamento (sem motivo)</t>
        </is>
      </c>
      <c r="B14" s="3" t="n">
        <v>386</v>
      </c>
    </row>
    <row r="15">
      <c r="A15" s="2" t="inlineStr">
        <is>
          <t>Orçamentos abertos</t>
        </is>
      </c>
      <c r="B15" s="3" t="n">
        <v>364</v>
      </c>
    </row>
    <row r="16">
      <c r="A16" s="2" t="inlineStr">
        <is>
          <t>Orçamentos parados &gt; 7 dias</t>
        </is>
      </c>
      <c r="B16" s="3" t="n">
        <v>101</v>
      </c>
    </row>
    <row r="17"/>
    <row r="18">
      <c r="A18" s="8" t="inlineStr">
        <is>
          <t>Receita em R$ arredondada a centenas (valores do dashboard).</t>
        </is>
      </c>
    </row>
    <row r="19">
      <c r="A19" s="8" t="inlineStr">
        <is>
          <t>Fonte: export Kommo, Funil de Vendas, leads criados 01–25/09/2026 (16h10). Taxas sobre leads criados até 20/09 salvo indicação.</t>
        </is>
      </c>
    </row>
    <row r="20">
      <c r="A20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23" customWidth="1" min="4" max="4"/>
  </cols>
  <sheetData>
    <row r="1">
      <c r="A1" s="1" t="inlineStr">
        <is>
          <t>Etapa</t>
        </is>
      </c>
      <c r="B1" s="1" t="inlineStr">
        <is>
          <t>Leads</t>
        </is>
      </c>
      <c r="C1" s="1" t="inlineStr">
        <is>
          <t>% do total</t>
        </is>
      </c>
      <c r="D1" s="1" t="inlineStr">
        <is>
          <t>% da etapa anterior</t>
        </is>
      </c>
    </row>
    <row r="2">
      <c r="A2" s="2" t="inlineStr">
        <is>
          <t>Leads recebidos</t>
        </is>
      </c>
      <c r="B2" s="3" t="n">
        <v>2233</v>
      </c>
      <c r="C2" s="7">
        <f>B2/$B$2</f>
        <v/>
      </c>
      <c r="D2" s="7" t="n"/>
    </row>
    <row r="3">
      <c r="A3" s="2" t="inlineStr">
        <is>
          <t>Engajaram na conversa</t>
        </is>
      </c>
      <c r="B3" s="3" t="n">
        <v>1016</v>
      </c>
      <c r="C3" s="7">
        <f>B3/$B$2</f>
        <v/>
      </c>
      <c r="D3" s="7">
        <f>B3/B2</f>
        <v/>
      </c>
    </row>
    <row r="4">
      <c r="A4" s="2" t="inlineStr">
        <is>
          <t>Perfil compatível</t>
        </is>
      </c>
      <c r="B4" s="3" t="n">
        <v>831</v>
      </c>
      <c r="C4" s="7">
        <f>B4/$B$2</f>
        <v/>
      </c>
      <c r="D4" s="7">
        <f>B4/B3</f>
        <v/>
      </c>
    </row>
    <row r="5">
      <c r="A5" s="2" t="inlineStr">
        <is>
          <t>Receberam orçamento (aberto, link, perdido ou reserva)</t>
        </is>
      </c>
      <c r="B5" s="3" t="n">
        <v>770</v>
      </c>
      <c r="C5" s="7">
        <f>B5/$B$2</f>
        <v/>
      </c>
      <c r="D5" s="7">
        <f>B5/B4</f>
        <v/>
      </c>
    </row>
    <row r="6">
      <c r="A6" s="2" t="inlineStr">
        <is>
          <t>Reservas</t>
        </is>
      </c>
      <c r="B6" s="3" t="n">
        <v>18</v>
      </c>
      <c r="C6" s="7">
        <f>B6/$B$2</f>
        <v/>
      </c>
      <c r="D6" s="7">
        <f>B6/B5</f>
        <v/>
      </c>
    </row>
    <row r="7"/>
    <row r="8">
      <c r="A8" s="8" t="inlineStr">
        <is>
          <t>Funil pela etapa atual. Orçamento inclui Orçamento enviado (364), Link/dados (2), Finalizado/perdido (386) e Reserva Concluída (18). Reservas foram cadastradas como cards novos já ganhos.</t>
        </is>
      </c>
    </row>
    <row r="9">
      <c r="A9" s="8" t="inlineStr">
        <is>
          <t>Fonte: export Kommo, Funil de Vendas, leads criados 01–25/09/2026 (16h10). Taxas sobre leads criados até 20/09 salvo indicação.</t>
        </is>
      </c>
    </row>
    <row r="10">
      <c r="A10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26" customWidth="1" min="7" max="7"/>
    <col width="14" customWidth="1" min="8" max="8"/>
    <col width="14" customWidth="1" min="9" max="9"/>
    <col width="14" customWidth="1" min="10" max="10"/>
    <col width="16" customWidth="1" min="11" max="11"/>
  </cols>
  <sheetData>
    <row r="1">
      <c r="A1" s="1" t="inlineStr">
        <is>
          <t>Semana</t>
        </is>
      </c>
      <c r="B1" s="1" t="inlineStr">
        <is>
          <t>Período</t>
        </is>
      </c>
      <c r="C1" s="1" t="inlineStr">
        <is>
          <t>Leads</t>
        </is>
      </c>
      <c r="D1" s="1" t="inlineStr">
        <is>
          <t>Leads/dia</t>
        </is>
      </c>
      <c r="E1" s="1" t="inlineStr">
        <is>
          <t>% Meta</t>
        </is>
      </c>
      <c r="F1" s="1" t="inlineStr">
        <is>
          <t>% Google</t>
        </is>
      </c>
      <c r="G1" s="1" t="inlineStr">
        <is>
          <t>% orçamento em aberto*</t>
        </is>
      </c>
      <c r="H1" s="1" t="inlineStr">
        <is>
          <t>% sumiram</t>
        </is>
      </c>
      <c r="I1" s="1" t="inlineStr">
        <is>
          <t>% crianças</t>
        </is>
      </c>
      <c r="J1" s="1" t="inlineStr">
        <is>
          <t>Reservas</t>
        </is>
      </c>
      <c r="K1" s="1" t="inlineStr">
        <is>
          <t>Receita (R$)</t>
        </is>
      </c>
    </row>
    <row r="2">
      <c r="A2" s="2" t="inlineStr">
        <is>
          <t>S1</t>
        </is>
      </c>
      <c r="B2" s="2" t="inlineStr">
        <is>
          <t>01–07/09</t>
        </is>
      </c>
      <c r="C2" s="3" t="n">
        <v>589</v>
      </c>
      <c r="D2" s="3" t="n">
        <v>84</v>
      </c>
      <c r="E2" s="7" t="n">
        <v>0.387</v>
      </c>
      <c r="F2" s="7" t="n">
        <v>0.117</v>
      </c>
      <c r="G2" s="7" t="n">
        <v>0.126</v>
      </c>
      <c r="H2" s="7" t="n">
        <v>0.572</v>
      </c>
      <c r="I2" s="7" t="n">
        <v>0.032</v>
      </c>
      <c r="J2" s="3" t="n">
        <v>5</v>
      </c>
      <c r="K2" s="6" t="n">
        <v>27800</v>
      </c>
    </row>
    <row r="3">
      <c r="A3" s="2" t="inlineStr">
        <is>
          <t>S2</t>
        </is>
      </c>
      <c r="B3" s="2" t="inlineStr">
        <is>
          <t>08–14/09</t>
        </is>
      </c>
      <c r="C3" s="3" t="n">
        <v>559</v>
      </c>
      <c r="D3" s="3" t="n">
        <v>80</v>
      </c>
      <c r="E3" s="7" t="n">
        <v>0.392</v>
      </c>
      <c r="F3" s="7" t="n">
        <v>0.107</v>
      </c>
      <c r="G3" s="7" t="n">
        <v>0.055</v>
      </c>
      <c r="H3" s="7" t="n">
        <v>0.517</v>
      </c>
      <c r="I3" s="7" t="n">
        <v>0.05</v>
      </c>
      <c r="J3" s="3" t="n">
        <v>7</v>
      </c>
      <c r="K3" s="6" t="n">
        <v>77800</v>
      </c>
    </row>
    <row r="4">
      <c r="A4" s="2" t="inlineStr">
        <is>
          <t>S3</t>
        </is>
      </c>
      <c r="B4" s="2" t="inlineStr">
        <is>
          <t>15–21/09 (taxas 15–20/09)</t>
        </is>
      </c>
      <c r="C4" s="3" t="n">
        <v>660</v>
      </c>
      <c r="D4" s="3" t="n">
        <v>94</v>
      </c>
      <c r="E4" s="7" t="n">
        <v>0.448</v>
      </c>
      <c r="F4" s="7" t="n">
        <v>0.105</v>
      </c>
      <c r="G4" s="7" t="n">
        <v>0.173</v>
      </c>
      <c r="H4" s="7" t="n">
        <v>0.5570000000000001</v>
      </c>
      <c r="I4" s="7" t="n">
        <v>0.06900000000000001</v>
      </c>
      <c r="J4" s="3" t="n">
        <v>6</v>
      </c>
      <c r="K4" s="6" t="n">
        <v>44200</v>
      </c>
    </row>
    <row r="5">
      <c r="A5" s="2" t="inlineStr">
        <is>
          <t>S4</t>
        </is>
      </c>
      <c r="B5" s="2" t="inlineStr">
        <is>
          <t>22–25/09 (em maturação)</t>
        </is>
      </c>
      <c r="C5" s="3" t="n">
        <v>425</v>
      </c>
      <c r="D5" s="3" t="n">
        <v>106</v>
      </c>
      <c r="E5" s="7" t="n">
        <v>0.607</v>
      </c>
      <c r="F5" s="7" t="n">
        <v>0.035</v>
      </c>
      <c r="G5" s="7" t="n"/>
      <c r="H5" s="7" t="n"/>
      <c r="I5" s="7" t="n"/>
      <c r="J5" s="3" t="n">
        <v>0</v>
      </c>
      <c r="K5" s="6" t="n">
        <v>0</v>
      </c>
    </row>
    <row r="6">
      <c r="A6" s="9" t="inlineStr">
        <is>
          <t>Total</t>
        </is>
      </c>
      <c r="B6" s="9" t="n"/>
      <c r="C6" s="10">
        <f>SUM(C2:C5)</f>
        <v/>
      </c>
      <c r="D6" s="10" t="n"/>
      <c r="E6" s="11" t="n"/>
      <c r="F6" s="11" t="n"/>
      <c r="G6" s="11" t="n"/>
      <c r="H6" s="11" t="n"/>
      <c r="I6" s="11" t="n"/>
      <c r="J6" s="10">
        <f>SUM(J2:J5)</f>
        <v/>
      </c>
      <c r="K6" s="12">
        <f>SUM(K2:K5)</f>
        <v/>
      </c>
    </row>
    <row r="7"/>
    <row r="8">
      <c r="A8" s="8" t="inlineStr">
        <is>
          <t>Fonte: export Kommo, Funil de Vendas, leads criados 01–25/09/2026 (16h10). Taxas sobre leads criados até 20/09 salvo indicação.</t>
        </is>
      </c>
    </row>
    <row r="9">
      <c r="A9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4" customWidth="1" min="3" max="3"/>
    <col width="14" customWidth="1" min="4" max="4"/>
    <col width="18" customWidth="1" min="5" max="5"/>
    <col width="14" customWidth="1" min="6" max="6"/>
  </cols>
  <sheetData>
    <row r="1">
      <c r="A1" s="1" t="inlineStr">
        <is>
          <t>Data</t>
        </is>
      </c>
      <c r="B1" s="1" t="inlineStr">
        <is>
          <t>Leads total</t>
        </is>
      </c>
      <c r="C1" s="1" t="inlineStr">
        <is>
          <t>Meta Ads</t>
        </is>
      </c>
      <c r="D1" s="1" t="inlineStr">
        <is>
          <t>Google Ads</t>
        </is>
      </c>
      <c r="E1" s="1" t="inlineStr">
        <is>
          <t>Outras origens</t>
        </is>
      </c>
      <c r="F1" s="1" t="inlineStr">
        <is>
          <t>Reservas</t>
        </is>
      </c>
    </row>
    <row r="2">
      <c r="A2" s="2" t="inlineStr">
        <is>
          <t>01/09/2026</t>
        </is>
      </c>
      <c r="B2" s="3" t="n">
        <v>50</v>
      </c>
      <c r="C2" s="3" t="n">
        <v>19</v>
      </c>
      <c r="D2" s="3" t="n">
        <v>8</v>
      </c>
      <c r="E2" s="3">
        <f>B2-C2-D2</f>
        <v/>
      </c>
      <c r="F2" s="3" t="n">
        <v>1</v>
      </c>
    </row>
    <row r="3">
      <c r="A3" s="2" t="inlineStr">
        <is>
          <t>02/09/2026</t>
        </is>
      </c>
      <c r="B3" s="3" t="n">
        <v>63</v>
      </c>
      <c r="C3" s="3" t="n">
        <v>31</v>
      </c>
      <c r="D3" s="3" t="n">
        <v>12</v>
      </c>
      <c r="E3" s="3">
        <f>B3-C3-D3</f>
        <v/>
      </c>
      <c r="F3" s="3" t="n">
        <v>1</v>
      </c>
    </row>
    <row r="4">
      <c r="A4" s="2" t="inlineStr">
        <is>
          <t>03/09/2026</t>
        </is>
      </c>
      <c r="B4" s="3" t="n">
        <v>67</v>
      </c>
      <c r="C4" s="3" t="n">
        <v>35</v>
      </c>
      <c r="D4" s="3" t="n">
        <v>11</v>
      </c>
      <c r="E4" s="3">
        <f>B4-C4-D4</f>
        <v/>
      </c>
      <c r="F4" s="3" t="n">
        <v>2</v>
      </c>
    </row>
    <row r="5">
      <c r="A5" s="2" t="inlineStr">
        <is>
          <t>04/09/2026</t>
        </is>
      </c>
      <c r="B5" s="3" t="n">
        <v>120</v>
      </c>
      <c r="C5" s="3" t="n">
        <v>36</v>
      </c>
      <c r="D5" s="3" t="n">
        <v>13</v>
      </c>
      <c r="E5" s="3">
        <f>B5-C5-D5</f>
        <v/>
      </c>
      <c r="F5" s="3" t="n">
        <v>0</v>
      </c>
    </row>
    <row r="6">
      <c r="A6" s="2" t="inlineStr">
        <is>
          <t>05/09/2026</t>
        </is>
      </c>
      <c r="B6" s="3" t="n">
        <v>101</v>
      </c>
      <c r="C6" s="3" t="n">
        <v>38</v>
      </c>
      <c r="D6" s="3" t="n">
        <v>2</v>
      </c>
      <c r="E6" s="3">
        <f>B6-C6-D6</f>
        <v/>
      </c>
      <c r="F6" s="3" t="n">
        <v>0</v>
      </c>
    </row>
    <row r="7">
      <c r="A7" s="2" t="inlineStr">
        <is>
          <t>06/09/2026</t>
        </is>
      </c>
      <c r="B7" s="3" t="n">
        <v>103</v>
      </c>
      <c r="C7" s="3" t="n">
        <v>31</v>
      </c>
      <c r="D7" s="3" t="n">
        <v>15</v>
      </c>
      <c r="E7" s="3">
        <f>B7-C7-D7</f>
        <v/>
      </c>
      <c r="F7" s="3" t="n">
        <v>1</v>
      </c>
    </row>
    <row r="8">
      <c r="A8" s="2" t="inlineStr">
        <is>
          <t>07/09/2026</t>
        </is>
      </c>
      <c r="B8" s="3" t="n">
        <v>85</v>
      </c>
      <c r="C8" s="3" t="n">
        <v>38</v>
      </c>
      <c r="D8" s="3" t="n">
        <v>8</v>
      </c>
      <c r="E8" s="3">
        <f>B8-C8-D8</f>
        <v/>
      </c>
      <c r="F8" s="3" t="n">
        <v>0</v>
      </c>
    </row>
    <row r="9">
      <c r="A9" s="2" t="inlineStr">
        <is>
          <t>08/09/2026</t>
        </is>
      </c>
      <c r="B9" s="3" t="n">
        <v>78</v>
      </c>
      <c r="C9" s="3" t="n">
        <v>25</v>
      </c>
      <c r="D9" s="3" t="n">
        <v>7</v>
      </c>
      <c r="E9" s="3">
        <f>B9-C9-D9</f>
        <v/>
      </c>
      <c r="F9" s="3" t="n">
        <v>2</v>
      </c>
    </row>
    <row r="10">
      <c r="A10" s="2" t="inlineStr">
        <is>
          <t>09/09/2026</t>
        </is>
      </c>
      <c r="B10" s="3" t="n">
        <v>72</v>
      </c>
      <c r="C10" s="3" t="n">
        <v>28</v>
      </c>
      <c r="D10" s="3" t="n">
        <v>12</v>
      </c>
      <c r="E10" s="3">
        <f>B10-C10-D10</f>
        <v/>
      </c>
      <c r="F10" s="3" t="n">
        <v>0</v>
      </c>
    </row>
    <row r="11">
      <c r="A11" s="2" t="inlineStr">
        <is>
          <t>10/09/2026</t>
        </is>
      </c>
      <c r="B11" s="3" t="n">
        <v>85</v>
      </c>
      <c r="C11" s="3" t="n">
        <v>37</v>
      </c>
      <c r="D11" s="3" t="n">
        <v>10</v>
      </c>
      <c r="E11" s="3">
        <f>B11-C11-D11</f>
        <v/>
      </c>
      <c r="F11" s="3" t="n">
        <v>3</v>
      </c>
    </row>
    <row r="12">
      <c r="A12" s="2" t="inlineStr">
        <is>
          <t>11/09/2026</t>
        </is>
      </c>
      <c r="B12" s="3" t="n">
        <v>74</v>
      </c>
      <c r="C12" s="3" t="n">
        <v>35</v>
      </c>
      <c r="D12" s="3" t="n">
        <v>5</v>
      </c>
      <c r="E12" s="3">
        <f>B12-C12-D12</f>
        <v/>
      </c>
      <c r="F12" s="3" t="n">
        <v>0</v>
      </c>
    </row>
    <row r="13">
      <c r="A13" s="2" t="inlineStr">
        <is>
          <t>12/09/2026</t>
        </is>
      </c>
      <c r="B13" s="3" t="n">
        <v>89</v>
      </c>
      <c r="C13" s="3" t="n">
        <v>41</v>
      </c>
      <c r="D13" s="3" t="n">
        <v>4</v>
      </c>
      <c r="E13" s="3">
        <f>B13-C13-D13</f>
        <v/>
      </c>
      <c r="F13" s="3" t="n">
        <v>0</v>
      </c>
    </row>
    <row r="14">
      <c r="A14" s="2" t="inlineStr">
        <is>
          <t>13/09/2026</t>
        </is>
      </c>
      <c r="B14" s="3" t="n">
        <v>82</v>
      </c>
      <c r="C14" s="3" t="n">
        <v>29</v>
      </c>
      <c r="D14" s="3" t="n">
        <v>12</v>
      </c>
      <c r="E14" s="3">
        <f>B14-C14-D14</f>
        <v/>
      </c>
      <c r="F14" s="3" t="n">
        <v>0</v>
      </c>
    </row>
    <row r="15">
      <c r="A15" s="2" t="inlineStr">
        <is>
          <t>14/09/2026</t>
        </is>
      </c>
      <c r="B15" s="3" t="n">
        <v>79</v>
      </c>
      <c r="C15" s="3" t="n">
        <v>24</v>
      </c>
      <c r="D15" s="3" t="n">
        <v>10</v>
      </c>
      <c r="E15" s="3">
        <f>B15-C15-D15</f>
        <v/>
      </c>
      <c r="F15" s="3" t="n">
        <v>2</v>
      </c>
    </row>
    <row r="16">
      <c r="A16" s="2" t="inlineStr">
        <is>
          <t>15/09/2026</t>
        </is>
      </c>
      <c r="B16" s="3" t="n">
        <v>72</v>
      </c>
      <c r="C16" s="3" t="n">
        <v>24</v>
      </c>
      <c r="D16" s="3" t="n">
        <v>7</v>
      </c>
      <c r="E16" s="3">
        <f>B16-C16-D16</f>
        <v/>
      </c>
      <c r="F16" s="3" t="n">
        <v>3</v>
      </c>
    </row>
    <row r="17">
      <c r="A17" s="2" t="inlineStr">
        <is>
          <t>16/09/2026</t>
        </is>
      </c>
      <c r="B17" s="3" t="n">
        <v>115</v>
      </c>
      <c r="C17" s="3" t="n">
        <v>54</v>
      </c>
      <c r="D17" s="3" t="n">
        <v>11</v>
      </c>
      <c r="E17" s="3">
        <f>B17-C17-D17</f>
        <v/>
      </c>
      <c r="F17" s="3" t="n">
        <v>1</v>
      </c>
    </row>
    <row r="18">
      <c r="A18" s="2" t="inlineStr">
        <is>
          <t>17/09/2026</t>
        </is>
      </c>
      <c r="B18" s="3" t="n">
        <v>99</v>
      </c>
      <c r="C18" s="3" t="n">
        <v>49</v>
      </c>
      <c r="D18" s="3" t="n">
        <v>9</v>
      </c>
      <c r="E18" s="3">
        <f>B18-C18-D18</f>
        <v/>
      </c>
      <c r="F18" s="3" t="n">
        <v>0</v>
      </c>
    </row>
    <row r="19">
      <c r="A19" s="2" t="inlineStr">
        <is>
          <t>18/09/2026</t>
        </is>
      </c>
      <c r="B19" s="3" t="n">
        <v>92</v>
      </c>
      <c r="C19" s="3" t="n">
        <v>36</v>
      </c>
      <c r="D19" s="3" t="n">
        <v>13</v>
      </c>
      <c r="E19" s="3">
        <f>B19-C19-D19</f>
        <v/>
      </c>
      <c r="F19" s="3" t="n">
        <v>0</v>
      </c>
    </row>
    <row r="20">
      <c r="A20" s="2" t="inlineStr">
        <is>
          <t>19/09/2026</t>
        </is>
      </c>
      <c r="B20" s="3" t="n">
        <v>74</v>
      </c>
      <c r="C20" s="3" t="n">
        <v>34</v>
      </c>
      <c r="D20" s="3" t="n">
        <v>10</v>
      </c>
      <c r="E20" s="3">
        <f>B20-C20-D20</f>
        <v/>
      </c>
      <c r="F20" s="3" t="n">
        <v>0</v>
      </c>
    </row>
    <row r="21">
      <c r="A21" s="2" t="inlineStr">
        <is>
          <t>20/09/2026</t>
        </is>
      </c>
      <c r="B21" s="3" t="n">
        <v>115</v>
      </c>
      <c r="C21" s="3" t="n">
        <v>50</v>
      </c>
      <c r="D21" s="3" t="n">
        <v>11</v>
      </c>
      <c r="E21" s="3">
        <f>B21-C21-D21</f>
        <v/>
      </c>
      <c r="F21" s="3" t="n">
        <v>1</v>
      </c>
    </row>
    <row r="22">
      <c r="A22" s="2" t="inlineStr">
        <is>
          <t>21/09/2026</t>
        </is>
      </c>
      <c r="B22" s="3" t="n">
        <v>93</v>
      </c>
      <c r="C22" s="3" t="n">
        <v>49</v>
      </c>
      <c r="D22" s="3" t="n">
        <v>8</v>
      </c>
      <c r="E22" s="3">
        <f>B22-C22-D22</f>
        <v/>
      </c>
      <c r="F22" s="3" t="n">
        <v>1</v>
      </c>
    </row>
    <row r="23">
      <c r="A23" s="2" t="inlineStr">
        <is>
          <t>22/09/2026</t>
        </is>
      </c>
      <c r="B23" s="3" t="n">
        <v>121</v>
      </c>
      <c r="C23" s="3" t="n">
        <v>73</v>
      </c>
      <c r="D23" s="3" t="n">
        <v>7</v>
      </c>
      <c r="E23" s="3">
        <f>B23-C23-D23</f>
        <v/>
      </c>
      <c r="F23" s="3" t="n">
        <v>0</v>
      </c>
    </row>
    <row r="24">
      <c r="A24" s="2" t="inlineStr">
        <is>
          <t>23/09/2026</t>
        </is>
      </c>
      <c r="B24" s="3" t="n">
        <v>97</v>
      </c>
      <c r="C24" s="3" t="n">
        <v>61</v>
      </c>
      <c r="D24" s="3" t="n">
        <v>4</v>
      </c>
      <c r="E24" s="3">
        <f>B24-C24-D24</f>
        <v/>
      </c>
      <c r="F24" s="3" t="n">
        <v>0</v>
      </c>
    </row>
    <row r="25">
      <c r="A25" s="2" t="inlineStr">
        <is>
          <t>24/09/2026</t>
        </is>
      </c>
      <c r="B25" s="3" t="n">
        <v>101</v>
      </c>
      <c r="C25" s="3" t="n">
        <v>55</v>
      </c>
      <c r="D25" s="3" t="n">
        <v>3</v>
      </c>
      <c r="E25" s="3">
        <f>B25-C25-D25</f>
        <v/>
      </c>
      <c r="F25" s="3" t="n">
        <v>0</v>
      </c>
    </row>
    <row r="26">
      <c r="A26" s="2" t="inlineStr">
        <is>
          <t>25/09/2026</t>
        </is>
      </c>
      <c r="B26" s="3" t="n">
        <v>106</v>
      </c>
      <c r="C26" s="3" t="n">
        <v>69</v>
      </c>
      <c r="D26" s="3" t="n">
        <v>1</v>
      </c>
      <c r="E26" s="3">
        <f>B26-C26-D26</f>
        <v/>
      </c>
      <c r="F26" s="3" t="n">
        <v>0</v>
      </c>
    </row>
    <row r="27">
      <c r="A27" s="9" t="inlineStr">
        <is>
          <t>Total</t>
        </is>
      </c>
      <c r="B27" s="10">
        <f>SUM(B2:B26)</f>
        <v/>
      </c>
      <c r="C27" s="10">
        <f>SUM(C2:C26)</f>
        <v/>
      </c>
      <c r="D27" s="10">
        <f>SUM(D2:D26)</f>
        <v/>
      </c>
      <c r="E27" s="10">
        <f>SUM(E2:E26)</f>
        <v/>
      </c>
      <c r="F27" s="10">
        <f>SUM(F2:F26)</f>
        <v/>
      </c>
    </row>
    <row r="28"/>
    <row r="29">
      <c r="A29" s="8" t="inlineStr">
        <is>
          <t>Fonte: export Kommo, Funil de Vendas, leads criados 01–25/09/2026 (16h10). Taxas sobre leads criados até 20/09 salvo indicação.</t>
        </is>
      </c>
    </row>
    <row r="30">
      <c r="A30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</cols>
  <sheetData>
    <row r="1">
      <c r="A1" s="1" t="inlineStr">
        <is>
          <t>Motivo</t>
        </is>
      </c>
      <c r="B1" s="1" t="inlineStr">
        <is>
          <t>Leads</t>
        </is>
      </c>
      <c r="C1" s="1" t="inlineStr">
        <is>
          <t>% das perdas</t>
        </is>
      </c>
    </row>
    <row r="2">
      <c r="A2" s="2" t="inlineStr">
        <is>
          <t>Parou de responder (automação 4 dias)</t>
        </is>
      </c>
      <c r="B2" s="3" t="n">
        <v>903</v>
      </c>
      <c r="C2" s="7">
        <f>B2/$B$11</f>
        <v/>
      </c>
    </row>
    <row r="3">
      <c r="A3" s="2" t="inlineStr">
        <is>
          <t>Finalizado/perdido (sem motivo)</t>
        </is>
      </c>
      <c r="B3" s="3" t="n">
        <v>386</v>
      </c>
      <c r="C3" s="7">
        <f>B3/$B$11</f>
        <v/>
      </c>
    </row>
    <row r="4">
      <c r="A4" s="2" t="inlineStr">
        <is>
          <t>Tem crianças</t>
        </is>
      </c>
      <c r="B4" s="3" t="n">
        <v>115</v>
      </c>
      <c r="C4" s="7">
        <f>B4/$B$11</f>
        <v/>
      </c>
    </row>
    <row r="5">
      <c r="A5" s="2" t="inlineStr">
        <is>
          <t>Nunca respondeu</t>
        </is>
      </c>
      <c r="B5" s="3" t="n">
        <v>65</v>
      </c>
      <c r="C5" s="7">
        <f>B5/$B$11</f>
        <v/>
      </c>
    </row>
    <row r="6">
      <c r="A6" s="2" t="inlineStr">
        <is>
          <t>Mensagens aleatórias</t>
        </is>
      </c>
      <c r="B6" s="3" t="n">
        <v>30</v>
      </c>
      <c r="C6" s="7">
        <f>B6/$B$11</f>
        <v/>
      </c>
    </row>
    <row r="7">
      <c r="A7" s="2" t="inlineStr">
        <is>
          <t>Desqualificado (genérico)</t>
        </is>
      </c>
      <c r="B7" s="3" t="n">
        <v>24</v>
      </c>
      <c r="C7" s="7">
        <f>B7/$B$11</f>
        <v/>
      </c>
    </row>
    <row r="8">
      <c r="A8" s="2" t="inlineStr">
        <is>
          <t>Sem pet / não gosta da proposta</t>
        </is>
      </c>
      <c r="B8" s="3" t="n">
        <v>18</v>
      </c>
      <c r="C8" s="7">
        <f>B8/$B$11</f>
        <v/>
      </c>
    </row>
    <row r="9">
      <c r="A9" s="2" t="inlineStr">
        <is>
          <t>Distância</t>
        </is>
      </c>
      <c r="B9" s="3" t="n">
        <v>17</v>
      </c>
      <c r="C9" s="7">
        <f>B9/$B$11</f>
        <v/>
      </c>
    </row>
    <row r="10">
      <c r="A10" s="2" t="inlineStr">
        <is>
          <t>Fora do orçamento</t>
        </is>
      </c>
      <c r="B10" s="3" t="n">
        <v>11</v>
      </c>
      <c r="C10" s="7">
        <f>B10/$B$11</f>
        <v/>
      </c>
    </row>
    <row r="11">
      <c r="A11" s="9" t="inlineStr">
        <is>
          <t>Total</t>
        </is>
      </c>
      <c r="B11" s="10">
        <f>SUM(B2:B10)</f>
        <v/>
      </c>
      <c r="C11" s="11" t="n"/>
    </row>
    <row r="12"/>
    <row r="13">
      <c r="A13" s="8" t="inlineStr">
        <is>
          <t>Fonte: export Kommo, Funil de Vendas, leads criados 01–25/09/2026 (16h10). Taxas sobre leads criados até 20/09 salvo indicação.</t>
        </is>
      </c>
    </row>
    <row r="14">
      <c r="A14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26" customWidth="1" min="4" max="4"/>
    <col width="14" customWidth="1" min="5" max="5"/>
    <col width="14" customWidth="1" min="6" max="6"/>
    <col width="18" customWidth="1" min="7" max="7"/>
  </cols>
  <sheetData>
    <row r="1">
      <c r="A1" s="1" t="inlineStr">
        <is>
          <t>Origem (UTM)</t>
        </is>
      </c>
      <c r="B1" s="1" t="inlineStr">
        <is>
          <t>Leads</t>
        </is>
      </c>
      <c r="C1" s="1" t="inlineStr">
        <is>
          <t>% do total</t>
        </is>
      </c>
      <c r="D1" s="1" t="inlineStr">
        <is>
          <t>% orçamento em aberto*</t>
        </is>
      </c>
      <c r="E1" s="1" t="inlineStr">
        <is>
          <t>% sumiram</t>
        </is>
      </c>
      <c r="F1" s="1" t="inlineStr">
        <is>
          <t>% crianças</t>
        </is>
      </c>
      <c r="G1" s="1" t="inlineStr">
        <is>
          <t>Reservas (UTM)</t>
        </is>
      </c>
    </row>
    <row r="2">
      <c r="A2" s="2" t="inlineStr">
        <is>
          <t>Meta Ads</t>
        </is>
      </c>
      <c r="B2" s="3" t="n">
        <v>1001</v>
      </c>
      <c r="C2" s="7" t="n">
        <v>0.448</v>
      </c>
      <c r="D2" s="7" t="n">
        <v>0.095</v>
      </c>
      <c r="E2" s="7" t="n">
        <v>0.586</v>
      </c>
      <c r="F2" s="7" t="n">
        <v>0.076</v>
      </c>
      <c r="G2" s="3" t="n">
        <v>0</v>
      </c>
    </row>
    <row r="3">
      <c r="A3" s="2" t="inlineStr">
        <is>
          <t>Sem UTM (WhatsApp direto, indicação, base)</t>
        </is>
      </c>
      <c r="B3" s="3" t="n">
        <v>818</v>
      </c>
      <c r="C3" s="7" t="n">
        <v>0.366</v>
      </c>
      <c r="D3" s="7" t="n">
        <v>0.12</v>
      </c>
      <c r="E3" s="7" t="n">
        <v>0.5620000000000001</v>
      </c>
      <c r="F3" s="7" t="n">
        <v>0.034</v>
      </c>
      <c r="G3" s="3" t="n">
        <v>10</v>
      </c>
    </row>
    <row r="4">
      <c r="A4" s="2" t="inlineStr">
        <is>
          <t>Google Ads</t>
        </is>
      </c>
      <c r="B4" s="3" t="n">
        <v>213</v>
      </c>
      <c r="C4" s="7" t="n">
        <v>0.095</v>
      </c>
      <c r="D4" s="7" t="n">
        <v>0.147</v>
      </c>
      <c r="E4" s="7" t="n">
        <v>0.489</v>
      </c>
      <c r="F4" s="7" t="n">
        <v>0.021</v>
      </c>
      <c r="G4" s="3" t="n">
        <v>5</v>
      </c>
    </row>
    <row r="5">
      <c r="A5" s="2" t="inlineStr">
        <is>
          <t>Instagram (bio)</t>
        </is>
      </c>
      <c r="B5" s="3" t="n">
        <v>159</v>
      </c>
      <c r="C5" s="7" t="n">
        <v>0.07099999999999999</v>
      </c>
      <c r="D5" s="7" t="n">
        <v>0.168</v>
      </c>
      <c r="E5" s="7" t="n">
        <v>0.408</v>
      </c>
      <c r="F5" s="7" t="n">
        <v>0.04</v>
      </c>
      <c r="G5" s="3" t="n">
        <v>3</v>
      </c>
    </row>
    <row r="6">
      <c r="A6" s="2" t="inlineStr">
        <is>
          <t>Site (orgânico)</t>
        </is>
      </c>
      <c r="B6" s="3" t="n">
        <v>42</v>
      </c>
      <c r="C6" s="7" t="n">
        <v>0.019</v>
      </c>
      <c r="D6" s="7" t="n">
        <v>0.219</v>
      </c>
      <c r="E6" s="7" t="n">
        <v>0.375</v>
      </c>
      <c r="F6" s="7" t="n">
        <v>0.031</v>
      </c>
      <c r="G6" s="3" t="n">
        <v>0</v>
      </c>
    </row>
    <row r="7"/>
    <row r="8">
      <c r="A8" s="8" t="inlineStr">
        <is>
          <t>Origem e reservas atribuídas pelo UTM (utm_source). 37% dos leads chegam sem UTM.</t>
        </is>
      </c>
    </row>
    <row r="9">
      <c r="A9" s="8" t="inlineStr">
        <is>
          <t>Fonte: export Kommo, Funil de Vendas, leads criados 01–25/09/2026 (16h10). Taxas sobre leads criados até 20/09 salvo indicação.</t>
        </is>
      </c>
    </row>
    <row r="10">
      <c r="A10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14" customWidth="1" min="4" max="4"/>
    <col width="26" customWidth="1" min="5" max="5"/>
    <col width="14" customWidth="1" min="6" max="6"/>
  </cols>
  <sheetData>
    <row r="1">
      <c r="A1" s="1" t="inlineStr">
        <is>
          <t>Plataforma</t>
        </is>
      </c>
      <c r="B1" s="1" t="inlineStr">
        <is>
          <t>Campanha</t>
        </is>
      </c>
      <c r="C1" s="1" t="inlineStr">
        <is>
          <t>ID da campanha</t>
        </is>
      </c>
      <c r="D1" s="1" t="inlineStr">
        <is>
          <t>Leads</t>
        </is>
      </c>
      <c r="E1" s="1" t="inlineStr">
        <is>
          <t>% orçamento em aberto*</t>
        </is>
      </c>
      <c r="F1" s="1" t="inlineStr">
        <is>
          <t>% crianças</t>
        </is>
      </c>
    </row>
    <row r="2">
      <c r="A2" s="2" t="inlineStr">
        <is>
          <t>Meta</t>
        </is>
      </c>
      <c r="B2" s="2" t="inlineStr">
        <is>
          <t>Ongoing RJ</t>
        </is>
      </c>
      <c r="C2" s="13" t="inlineStr"/>
      <c r="D2" s="3" t="n">
        <v>632</v>
      </c>
      <c r="E2" s="7" t="n">
        <v>0.138</v>
      </c>
      <c r="F2" s="7" t="n">
        <v>0.097</v>
      </c>
    </row>
    <row r="3">
      <c r="A3" s="2" t="inlineStr">
        <is>
          <t>Meta</t>
        </is>
      </c>
      <c r="B3" s="2" t="inlineStr">
        <is>
          <t>Ongoing SP</t>
        </is>
      </c>
      <c r="C3" s="13" t="inlineStr"/>
      <c r="D3" s="3" t="n">
        <v>147</v>
      </c>
      <c r="E3" s="7" t="n">
        <v>0.068</v>
      </c>
      <c r="F3" s="7" t="n">
        <v>0.027</v>
      </c>
    </row>
    <row r="4">
      <c r="A4" s="2" t="inlineStr">
        <is>
          <t>Meta</t>
        </is>
      </c>
      <c r="B4" s="2" t="inlineStr">
        <is>
          <t>Ongoing MG</t>
        </is>
      </c>
      <c r="C4" s="13" t="inlineStr"/>
      <c r="D4" s="3" t="n">
        <v>120</v>
      </c>
      <c r="E4" s="7" t="n">
        <v>0.175</v>
      </c>
      <c r="F4" s="7" t="n">
        <v>0.042</v>
      </c>
    </row>
    <row r="5">
      <c r="A5" s="2" t="inlineStr">
        <is>
          <t>Meta</t>
        </is>
      </c>
      <c r="B5" s="2" t="inlineStr">
        <is>
          <t>Onetime Ações</t>
        </is>
      </c>
      <c r="C5" s="13" t="inlineStr"/>
      <c r="D5" s="3" t="n">
        <v>82</v>
      </c>
      <c r="E5" s="7" t="n">
        <v>0.256</v>
      </c>
      <c r="F5" s="7" t="n">
        <v>0.037</v>
      </c>
    </row>
    <row r="6">
      <c r="A6" s="2" t="inlineStr">
        <is>
          <t>Meta</t>
        </is>
      </c>
      <c r="B6" s="2" t="inlineStr">
        <is>
          <t>Remarketing lista clientes</t>
        </is>
      </c>
      <c r="C6" s="13" t="inlineStr"/>
      <c r="D6" s="3" t="n">
        <v>18</v>
      </c>
      <c r="E6" s="7" t="n">
        <v>0.111</v>
      </c>
      <c r="F6" s="7" t="n">
        <v>0</v>
      </c>
    </row>
    <row r="7">
      <c r="A7" s="2" t="inlineStr">
        <is>
          <t>Google</t>
        </is>
      </c>
      <c r="B7" s="2" t="inlineStr">
        <is>
          <t>Campanha com mais reservas</t>
        </is>
      </c>
      <c r="C7" s="13" t="inlineStr">
        <is>
          <t>21727833049</t>
        </is>
      </c>
      <c r="D7" s="3" t="n"/>
      <c r="E7" s="7" t="n"/>
      <c r="F7" s="7" t="n"/>
    </row>
    <row r="8"/>
    <row r="9">
      <c r="A9" s="8" t="inlineStr">
        <is>
          <t>IDs das campanhas Meta não constam na análise; preencher a partir do export (campo utm_campaign/ID) se necessário.</t>
        </is>
      </c>
    </row>
    <row r="10">
      <c r="A10" s="8" t="inlineStr">
        <is>
          <t>Fonte: export Kommo, Funil de Vendas, leads criados 01–25/09/2026 (16h10). Taxas sobre leads criados até 20/09 salvo indicação.</t>
        </is>
      </c>
    </row>
    <row r="11">
      <c r="A11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26" customWidth="1" min="4" max="4"/>
    <col width="14" customWidth="1" min="5" max="5"/>
  </cols>
  <sheetData>
    <row r="1">
      <c r="A1" s="1" t="inlineStr">
        <is>
          <t>Criativo</t>
        </is>
      </c>
      <c r="B1" s="1" t="inlineStr">
        <is>
          <t>Observação</t>
        </is>
      </c>
      <c r="C1" s="1" t="inlineStr">
        <is>
          <t>Leads</t>
        </is>
      </c>
      <c r="D1" s="1" t="inlineStr">
        <is>
          <t>% orçamento em aberto*</t>
        </is>
      </c>
      <c r="E1" s="1" t="inlineStr">
        <is>
          <t>% sumiram</t>
        </is>
      </c>
    </row>
    <row r="2">
      <c r="A2" s="2" t="inlineStr">
        <is>
          <t>AD012 Serra Geral (vídeo)</t>
        </is>
      </c>
      <c r="B2" s="2" t="inlineStr">
        <is>
          <t>no ar desde 24/06 · 66% dos leads Meta</t>
        </is>
      </c>
      <c r="C2" s="3" t="n">
        <v>657</v>
      </c>
      <c r="D2" s="7" t="n">
        <v>0.12</v>
      </c>
      <c r="E2" s="7" t="n">
        <v>0.454</v>
      </c>
    </row>
    <row r="3">
      <c r="A3" s="2" t="inlineStr">
        <is>
          <t>AD04 Feriado 12/nov</t>
        </is>
      </c>
      <c r="B3" s="2" t="inlineStr">
        <is>
          <t>novo, 23/09 · em maturação</t>
        </is>
      </c>
      <c r="C3" s="3" t="n">
        <v>110</v>
      </c>
      <c r="D3" s="7" t="n">
        <v>0.155</v>
      </c>
      <c r="E3" s="7" t="n"/>
    </row>
    <row r="4">
      <c r="A4" s="2" t="inlineStr">
        <is>
          <t>AD01 Ambas unidades</t>
        </is>
      </c>
      <c r="B4" s="2" t="inlineStr"/>
      <c r="C4" s="3" t="n">
        <v>72</v>
      </c>
      <c r="D4" s="7" t="n">
        <v>0.181</v>
      </c>
      <c r="E4" s="7" t="n">
        <v>0.458</v>
      </c>
    </row>
    <row r="5">
      <c r="A5" s="2" t="inlineStr">
        <is>
          <t>AD04 Serra Natal</t>
        </is>
      </c>
      <c r="B5" s="2" t="inlineStr"/>
      <c r="C5" s="3" t="n">
        <v>56</v>
      </c>
      <c r="D5" s="7" t="n">
        <v>0.286</v>
      </c>
      <c r="E5" s="7" t="n">
        <v>0.321</v>
      </c>
    </row>
    <row r="6">
      <c r="A6" s="2" t="inlineStr">
        <is>
          <t>AD09 Mar Geral</t>
        </is>
      </c>
      <c r="B6" s="2" t="inlineStr"/>
      <c r="C6" s="3" t="n">
        <v>46</v>
      </c>
      <c r="D6" s="7" t="n">
        <v>0.152</v>
      </c>
      <c r="E6" s="7" t="n">
        <v>0.522</v>
      </c>
    </row>
    <row r="7"/>
    <row r="8">
      <c r="A8" s="8" t="inlineStr">
        <is>
          <t>Fonte: export Kommo, Funil de Vendas, leads criados 01–25/09/2026 (16h10). Taxas sobre leads criados até 20/09 salvo indicação.</t>
        </is>
      </c>
    </row>
    <row r="9">
      <c r="A9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6" customWidth="1" min="3" max="3"/>
    <col width="14" customWidth="1" min="4" max="4"/>
  </cols>
  <sheetData>
    <row r="1">
      <c r="A1" s="1" t="inlineStr">
        <is>
          <t>Faixa de chegada</t>
        </is>
      </c>
      <c r="B1" s="1" t="inlineStr">
        <is>
          <t>Leads</t>
        </is>
      </c>
      <c r="C1" s="1" t="inlineStr">
        <is>
          <t>% orçamento em aberto*</t>
        </is>
      </c>
      <c r="D1" s="1" t="inlineStr">
        <is>
          <t>% sumiram</t>
        </is>
      </c>
    </row>
    <row r="2">
      <c r="A2" s="2" t="inlineStr">
        <is>
          <t>00h–06h</t>
        </is>
      </c>
      <c r="B2" s="3" t="n">
        <v>112</v>
      </c>
      <c r="C2" s="7" t="n">
        <v>0.116</v>
      </c>
      <c r="D2" s="7" t="n">
        <v>0.6879999999999999</v>
      </c>
    </row>
    <row r="3">
      <c r="A3" s="2" t="inlineStr">
        <is>
          <t>07h–12h</t>
        </is>
      </c>
      <c r="B3" s="3" t="n">
        <v>624</v>
      </c>
      <c r="C3" s="7" t="n">
        <v>0.178</v>
      </c>
      <c r="D3" s="7" t="n">
        <v>0.505</v>
      </c>
    </row>
    <row r="4">
      <c r="A4" s="2" t="inlineStr">
        <is>
          <t>13h–18h</t>
        </is>
      </c>
      <c r="B4" s="3" t="n">
        <v>596</v>
      </c>
      <c r="C4" s="7" t="n">
        <v>0.08699999999999999</v>
      </c>
      <c r="D4" s="7" t="n">
        <v>0.532</v>
      </c>
    </row>
    <row r="5">
      <c r="A5" s="2" t="inlineStr">
        <is>
          <t>19h–23h</t>
        </is>
      </c>
      <c r="B5" s="3" t="n">
        <v>383</v>
      </c>
      <c r="C5" s="7" t="n">
        <v>0.07000000000000001</v>
      </c>
      <c r="D5" s="7" t="n">
        <v>0.608</v>
      </c>
    </row>
    <row r="6">
      <c r="A6" s="9" t="inlineStr">
        <is>
          <t>Total</t>
        </is>
      </c>
      <c r="B6" s="10">
        <f>SUM(B2:B5)</f>
        <v/>
      </c>
      <c r="C6" s="11" t="n"/>
      <c r="D6" s="11" t="n"/>
    </row>
    <row r="7"/>
    <row r="8">
      <c r="A8" s="8" t="inlineStr">
        <is>
          <t>Fonte: export Kommo, Funil de Vendas, leads criados 01–25/09/2026 (16h10). Taxas sobre leads criados até 20/09 salvo indicação.</t>
        </is>
      </c>
    </row>
    <row r="9">
      <c r="A9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6" customWidth="1" min="3" max="3"/>
    <col width="14" customWidth="1" min="4" max="4"/>
  </cols>
  <sheetData>
    <row r="1">
      <c r="A1" s="1" t="inlineStr">
        <is>
          <t>Dia</t>
        </is>
      </c>
      <c r="B1" s="1" t="inlineStr">
        <is>
          <t>Leads</t>
        </is>
      </c>
      <c r="C1" s="1" t="inlineStr">
        <is>
          <t>% orçamento em aberto*</t>
        </is>
      </c>
      <c r="D1" s="1" t="inlineStr">
        <is>
          <t>% sumiram</t>
        </is>
      </c>
    </row>
    <row r="2">
      <c r="A2" s="2" t="inlineStr">
        <is>
          <t>Segunda</t>
        </is>
      </c>
      <c r="B2" s="3" t="n">
        <v>164</v>
      </c>
      <c r="C2" s="7" t="n">
        <v>0.067</v>
      </c>
      <c r="D2" s="7" t="n">
        <v>0.598</v>
      </c>
    </row>
    <row r="3">
      <c r="A3" s="2" t="inlineStr">
        <is>
          <t>Terça</t>
        </is>
      </c>
      <c r="B3" s="3" t="n">
        <v>200</v>
      </c>
      <c r="C3" s="7" t="n">
        <v>0.075</v>
      </c>
      <c r="D3" s="7" t="n">
        <v>0.57</v>
      </c>
    </row>
    <row r="4">
      <c r="A4" s="2" t="inlineStr">
        <is>
          <t>Quarta</t>
        </is>
      </c>
      <c r="B4" s="3" t="n">
        <v>250</v>
      </c>
      <c r="C4" s="7" t="n">
        <v>0.148</v>
      </c>
      <c r="D4" s="7" t="n">
        <v>0.484</v>
      </c>
    </row>
    <row r="5">
      <c r="A5" s="2" t="inlineStr">
        <is>
          <t>Quinta</t>
        </is>
      </c>
      <c r="B5" s="3" t="n">
        <v>251</v>
      </c>
      <c r="C5" s="7" t="n">
        <v>0.163</v>
      </c>
      <c r="D5" s="7" t="n">
        <v>0.446</v>
      </c>
    </row>
    <row r="6">
      <c r="A6" s="2" t="inlineStr">
        <is>
          <t>Sexta</t>
        </is>
      </c>
      <c r="B6" s="3" t="n">
        <v>286</v>
      </c>
      <c r="C6" s="7" t="n">
        <v>0.108</v>
      </c>
      <c r="D6" s="7" t="n">
        <v>0.549</v>
      </c>
    </row>
    <row r="7">
      <c r="A7" s="2" t="inlineStr">
        <is>
          <t>Sábado</t>
        </is>
      </c>
      <c r="B7" s="3" t="n">
        <v>264</v>
      </c>
      <c r="C7" s="7" t="n">
        <v>0.076</v>
      </c>
      <c r="D7" s="7" t="n">
        <v>0.598</v>
      </c>
    </row>
    <row r="8">
      <c r="A8" s="2" t="inlineStr">
        <is>
          <t>Domingo</t>
        </is>
      </c>
      <c r="B8" s="3" t="n">
        <v>300</v>
      </c>
      <c r="C8" s="7" t="n">
        <v>0.16</v>
      </c>
      <c r="D8" s="7" t="n">
        <v>0.607</v>
      </c>
    </row>
    <row r="9">
      <c r="A9" s="9" t="inlineStr">
        <is>
          <t>Total</t>
        </is>
      </c>
      <c r="B9" s="10">
        <f>SUM(B2:B8)</f>
        <v/>
      </c>
      <c r="C9" s="11" t="n"/>
      <c r="D9" s="11" t="n"/>
    </row>
    <row r="10"/>
    <row r="11">
      <c r="A11" s="8" t="inlineStr">
        <is>
          <t>Fonte: export Kommo, Funil de Vendas, leads criados 01–25/09/2026 (16h10). Taxas sobre leads criados até 20/09 salvo indicação.</t>
        </is>
      </c>
    </row>
    <row r="12">
      <c r="A12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5" customWidth="1" min="3" max="3"/>
    <col width="27" customWidth="1" min="4" max="4"/>
    <col width="14" customWidth="1" min="5" max="5"/>
    <col width="27" customWidth="1" min="6" max="6"/>
    <col width="25" customWidth="1" min="7" max="7"/>
    <col width="14" customWidth="1" min="8" max="8"/>
    <col width="16" customWidth="1" min="9" max="9"/>
  </cols>
  <sheetData>
    <row r="1">
      <c r="A1" s="1" t="inlineStr">
        <is>
          <t>Atendente</t>
        </is>
      </c>
      <c r="B1" s="1" t="inlineStr">
        <is>
          <t>Leads</t>
        </is>
      </c>
      <c r="C1" s="1" t="inlineStr">
        <is>
          <t>% orçamento em aberto</t>
        </is>
      </c>
      <c r="D1" s="1" t="inlineStr">
        <is>
          <t>% perdido pós-orçamento</t>
        </is>
      </c>
      <c r="E1" s="1" t="inlineStr">
        <is>
          <t>Reservas</t>
        </is>
      </c>
      <c r="F1" s="1" t="inlineStr">
        <is>
          <t>% chegaram ao orçamento</t>
        </is>
      </c>
      <c r="G1" s="1" t="inlineStr">
        <is>
          <t>% orçamento → reserva</t>
        </is>
      </c>
      <c r="H1" s="1" t="inlineStr">
        <is>
          <t>% sumiram</t>
        </is>
      </c>
      <c r="I1" s="1" t="inlineStr">
        <is>
          <t>Receita (R$)</t>
        </is>
      </c>
    </row>
    <row r="2">
      <c r="A2" s="2" t="inlineStr">
        <is>
          <t>Atendente A</t>
        </is>
      </c>
      <c r="B2" s="3" t="n">
        <v>393</v>
      </c>
      <c r="C2" s="7" t="n">
        <v>0.249</v>
      </c>
      <c r="D2" s="7" t="n">
        <v>0.048</v>
      </c>
      <c r="E2" s="3" t="n">
        <v>4</v>
      </c>
      <c r="F2" s="7">
        <f>C2+D2+E2/B2</f>
        <v/>
      </c>
      <c r="G2" s="7">
        <f>IF(F2=0,0,E2/(F2*B2))</f>
        <v/>
      </c>
      <c r="H2" s="7" t="n">
        <v>0.601</v>
      </c>
      <c r="I2" s="6" t="n">
        <v>54000</v>
      </c>
    </row>
    <row r="3">
      <c r="A3" s="2" t="inlineStr">
        <is>
          <t>Atendente B</t>
        </is>
      </c>
      <c r="B3" s="3" t="n">
        <v>626</v>
      </c>
      <c r="C3" s="7" t="n">
        <v>0.117</v>
      </c>
      <c r="D3" s="7" t="n">
        <v>0.217</v>
      </c>
      <c r="E3" s="3" t="n">
        <v>8</v>
      </c>
      <c r="F3" s="7">
        <f>C3+D3+E3/B3</f>
        <v/>
      </c>
      <c r="G3" s="7">
        <f>IF(F3=0,0,E3/(F3*B3))</f>
        <v/>
      </c>
      <c r="H3" s="7" t="n">
        <v>0.5590000000000001</v>
      </c>
      <c r="I3" s="6" t="n">
        <v>67900</v>
      </c>
    </row>
    <row r="4">
      <c r="A4" s="2" t="inlineStr">
        <is>
          <t>Atendente C</t>
        </is>
      </c>
      <c r="B4" s="3" t="n">
        <v>668</v>
      </c>
      <c r="C4" s="7" t="n">
        <v>0.045</v>
      </c>
      <c r="D4" s="7" t="n">
        <v>0.337</v>
      </c>
      <c r="E4" s="3" t="n">
        <v>6</v>
      </c>
      <c r="F4" s="7">
        <f>C4+D4+E4/B4</f>
        <v/>
      </c>
      <c r="G4" s="7">
        <f>IF(F4=0,0,E4/(F4*B4))</f>
        <v/>
      </c>
      <c r="H4" s="7" t="n">
        <v>0.527</v>
      </c>
      <c r="I4" s="6" t="n">
        <v>27800</v>
      </c>
    </row>
    <row r="5">
      <c r="A5" s="2" t="inlineStr">
        <is>
          <t>Atendente D</t>
        </is>
      </c>
      <c r="B5" s="3" t="n">
        <v>28</v>
      </c>
      <c r="C5" s="7" t="n">
        <v>0.07099999999999999</v>
      </c>
      <c r="D5" s="7" t="n">
        <v>0</v>
      </c>
      <c r="E5" s="3" t="n">
        <v>0</v>
      </c>
      <c r="F5" s="7">
        <f>C5+D5+E5/B5</f>
        <v/>
      </c>
      <c r="G5" s="7">
        <f>IF(F5=0,0,E5/(F5*B5))</f>
        <v/>
      </c>
      <c r="H5" s="7" t="n">
        <v>0.143</v>
      </c>
      <c r="I5" s="6" t="n">
        <v>0</v>
      </c>
    </row>
    <row r="6">
      <c r="A6" s="9" t="inlineStr">
        <is>
          <t>Total</t>
        </is>
      </c>
      <c r="B6" s="10">
        <f>SUM(B2:B5)</f>
        <v/>
      </c>
      <c r="C6" s="11" t="n"/>
      <c r="D6" s="11" t="n"/>
      <c r="E6" s="10">
        <f>SUM(E2:E5)</f>
        <v/>
      </c>
      <c r="F6" s="11" t="n"/>
      <c r="G6" s="11" t="n"/>
      <c r="H6" s="11" t="n"/>
      <c r="I6" s="12">
        <f>SUM(I2:I5)</f>
        <v/>
      </c>
    </row>
    <row r="7"/>
    <row r="8">
      <c r="A8" s="8" t="inlineStr">
        <is>
          <t>Nomes anonimizados. Chegaram ao orçamento = em aberto + perdido pós-orçamento + reservas. Reservas contadas no mês inteiro (taxas sobre leads até 20/09).</t>
        </is>
      </c>
    </row>
    <row r="9">
      <c r="A9" s="8" t="inlineStr">
        <is>
          <t>Fonte: export Kommo, Funil de Vendas, leads criados 01–25/09/2026 (16h10). Taxas sobre leads criados até 20/09 salvo indicação.</t>
        </is>
      </c>
    </row>
    <row r="10">
      <c r="A10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Tempo sem movimentação</t>
        </is>
      </c>
      <c r="B1" s="1" t="inlineStr">
        <is>
          <t>Orçamentos</t>
        </is>
      </c>
    </row>
    <row r="2">
      <c r="A2" s="2" t="inlineStr">
        <is>
          <t>Até 1 dia</t>
        </is>
      </c>
      <c r="B2" s="3" t="n">
        <v>74</v>
      </c>
    </row>
    <row r="3">
      <c r="A3" s="2" t="inlineStr">
        <is>
          <t>1 a 3 dias</t>
        </is>
      </c>
      <c r="B3" s="3" t="n">
        <v>123</v>
      </c>
    </row>
    <row r="4">
      <c r="A4" s="2" t="inlineStr">
        <is>
          <t>3 a 7 dias</t>
        </is>
      </c>
      <c r="B4" s="3" t="n">
        <v>66</v>
      </c>
    </row>
    <row r="5">
      <c r="A5" s="2" t="inlineStr">
        <is>
          <t>7 a 14 dias</t>
        </is>
      </c>
      <c r="B5" s="3" t="n">
        <v>31</v>
      </c>
    </row>
    <row r="6">
      <c r="A6" s="2" t="inlineStr">
        <is>
          <t>Mais de 14 dias</t>
        </is>
      </c>
      <c r="B6" s="3" t="n">
        <v>70</v>
      </c>
    </row>
    <row r="7">
      <c r="A7" s="9" t="inlineStr">
        <is>
          <t>Total</t>
        </is>
      </c>
      <c r="B7" s="10">
        <f>SUM(B2:B6)</f>
        <v/>
      </c>
    </row>
    <row r="8"/>
    <row r="9">
      <c r="A9" s="8" t="inlineStr">
        <is>
          <t>Leads em 'Orçamento enviado' em 25/09, pela data da última alteração.</t>
        </is>
      </c>
    </row>
    <row r="10">
      <c r="A10" s="8" t="inlineStr">
        <is>
          <t>Fonte: export Kommo, Funil de Vendas, leads criados 01–25/09/2026 (16h10). Taxas sobre leads criados até 20/09 salvo indicação.</t>
        </is>
      </c>
    </row>
    <row r="11">
      <c r="A11" s="8" t="inlineStr">
        <is>
          <t>* % orçamento em aberto = só 'Orçamento enviado' e 'Link/dados'; não inclui perdidos pós-orçamento nem reservas.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2026-09-28T11:56:43Z</dcterms:created>
  <dcterms:modified xmlns:dcterms="http://purl.org/dc/terms/" xmlns:xsi="http://www.w3.org/2001/XMLSchema-instance" xsi:type="dcterms:W3CDTF">2026-09-28T11:56:43Z</dcterms:modified>
</cp:coreProperties>
</file>